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70" windowHeight="75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'Sheet1'!$A$1:$I$105</definedName>
  </definedNames>
  <calcPr fullCalcOnLoad="1"/>
</workbook>
</file>

<file path=xl/sharedStrings.xml><?xml version="1.0" encoding="utf-8"?>
<sst xmlns="http://schemas.openxmlformats.org/spreadsheetml/2006/main" count="158" uniqueCount="108">
  <si>
    <t>Rally Location and Dates:</t>
  </si>
  <si>
    <t>$</t>
  </si>
  <si>
    <t>Campground Expense</t>
  </si>
  <si>
    <t>Other campground charges</t>
  </si>
  <si>
    <t>Sub-total Campground Expense =  $</t>
  </si>
  <si>
    <t>Activity Expense</t>
  </si>
  <si>
    <t>Activity</t>
  </si>
  <si>
    <t>Sub-total Activity Expenses =  $</t>
  </si>
  <si>
    <t>Meals Expense</t>
  </si>
  <si>
    <t>B/L/D</t>
  </si>
  <si>
    <t>Sub-total Meals Expense =  $</t>
  </si>
  <si>
    <t>Misc. Expense</t>
  </si>
  <si>
    <t>Tips - bus drivers</t>
  </si>
  <si>
    <t>Tips - tour leaders</t>
  </si>
  <si>
    <t>Water &amp; ice for buses</t>
  </si>
  <si>
    <t>Group photos</t>
  </si>
  <si>
    <t>Sub-total Misc. Expense =  $</t>
  </si>
  <si>
    <t>Door prizes</t>
  </si>
  <si>
    <t xml:space="preserve"> </t>
  </si>
  <si>
    <t>Today's Date:</t>
  </si>
  <si>
    <t>(Meeting rooms, etc.)</t>
  </si>
  <si>
    <t>Include sales tax, gratuity and any other fees that will be added.</t>
  </si>
  <si>
    <t>Rally master:</t>
  </si>
  <si>
    <t>Name of Restaurant or Caterer</t>
  </si>
  <si>
    <t>(Organized tours, fees to tourist attractions, other activity charges. )</t>
  </si>
  <si>
    <t>Refreshments</t>
  </si>
  <si>
    <t>Plastic-ware</t>
  </si>
  <si>
    <t>ROYALE COACH CLUB  -  Rally Fee Calculation Worksheet</t>
  </si>
  <si>
    <t>Rally master</t>
  </si>
  <si>
    <t>Expected Attendance</t>
  </si>
  <si>
    <t xml:space="preserve">Total =  </t>
  </si>
  <si>
    <t>(Sites)</t>
  </si>
  <si>
    <t>(People)</t>
  </si>
  <si>
    <t># of Coaches</t>
  </si>
  <si>
    <t># of People</t>
  </si>
  <si>
    <t>Fee per Person</t>
  </si>
  <si>
    <t>Activity cost per person = $</t>
  </si>
  <si>
    <t>Number of people =</t>
  </si>
  <si>
    <t>Price per Person</t>
  </si>
  <si>
    <t>Meal cost per person = $</t>
  </si>
  <si>
    <t>( times 2 )</t>
  </si>
  <si>
    <t>Other Guests</t>
  </si>
  <si>
    <t>Number of Paid Registrations expected</t>
  </si>
  <si>
    <t xml:space="preserve">Number of Paid Registrations Expected  </t>
  </si>
  <si>
    <t>If there is a balance remaining after the rally, distributions to the club treasury and refunds</t>
  </si>
  <si>
    <t xml:space="preserve"> to rally participants will be made in accordance with club rules.</t>
  </si>
  <si>
    <t xml:space="preserve">Send a copy of this completed form to the second vice president for review before </t>
  </si>
  <si>
    <t>announcing the rally fee.</t>
  </si>
  <si>
    <t>B</t>
  </si>
  <si>
    <t>C</t>
  </si>
  <si>
    <t>D</t>
  </si>
  <si>
    <t>E</t>
  </si>
  <si>
    <t>F</t>
  </si>
  <si>
    <t>G</t>
  </si>
  <si>
    <t>H</t>
  </si>
  <si>
    <t>Sum of above 4 items = Anticipated Expenses    =  $</t>
  </si>
  <si>
    <t xml:space="preserve"> Rally Fee for two people =  $</t>
  </si>
  <si>
    <t>Incremental cost per person = $</t>
  </si>
  <si>
    <t>Subtract Rally Fee for extra person in coach = $</t>
  </si>
  <si>
    <t>Rally Fee for one person in coach = $</t>
  </si>
  <si>
    <t xml:space="preserve"> Rally Fee for extra person in coach = $</t>
  </si>
  <si>
    <t>Add Contingency @ 10% of Anticipated Expenses    =  $</t>
  </si>
  <si>
    <t>Sponsor</t>
  </si>
  <si>
    <t>Prevost Car</t>
  </si>
  <si>
    <t>X</t>
  </si>
  <si>
    <t>(including tax)</t>
  </si>
  <si>
    <t xml:space="preserve">Number of </t>
  </si>
  <si>
    <t>nights</t>
  </si>
  <si>
    <t>Cost/night</t>
  </si>
  <si>
    <t xml:space="preserve"># of Sites </t>
  </si>
  <si>
    <t>=         $</t>
  </si>
  <si>
    <t>X         $</t>
  </si>
  <si>
    <t>Gifts</t>
  </si>
  <si>
    <t>(show coach)</t>
  </si>
  <si>
    <t>Multiply cost per person by number of people:    Sub-total Meals Expense =  $</t>
  </si>
  <si>
    <t>Multiply cost per person by number of people:    Sub-total Activity Expense =  $</t>
  </si>
  <si>
    <t>Budget</t>
  </si>
  <si>
    <t>Rally Fee</t>
  </si>
  <si>
    <t>Extra Person</t>
  </si>
  <si>
    <t>One Person</t>
  </si>
  <si>
    <t>Plus Meal cost per person = $</t>
  </si>
  <si>
    <t>Guest Coach</t>
  </si>
  <si>
    <t>Copy from 15:F</t>
  </si>
  <si>
    <t>Copy from 15:H  ------&gt;</t>
  </si>
  <si>
    <t>From 24:I  ------&gt;</t>
  </si>
  <si>
    <t>From 39:I  ------&gt;</t>
  </si>
  <si>
    <t>From 37:G ------&gt;</t>
  </si>
  <si>
    <t>For Guests, add $35 to the member fee at 88:H   $</t>
  </si>
  <si>
    <t>I</t>
  </si>
  <si>
    <t>Divide Misc. Expense by number of people:    Misc Expense per person =  $</t>
  </si>
  <si>
    <t>From 94:H ------&gt;</t>
  </si>
  <si>
    <t>Plus Misc Expense per person = $</t>
  </si>
  <si>
    <t>From 52:I  ------&gt;</t>
  </si>
  <si>
    <t>From 74:I  ------&gt;</t>
  </si>
  <si>
    <t>From 9:F  ------&gt;</t>
  </si>
  <si>
    <t>From 50:G ------&gt;</t>
  </si>
  <si>
    <t>From 76:G ------&gt;</t>
  </si>
  <si>
    <t xml:space="preserve">(Round 93:H up to next even ten dollars.) </t>
  </si>
  <si>
    <t>Anticipated contribution of $5000 from sponsor is included in determining the rally fee.</t>
  </si>
  <si>
    <t>(Estimate at $2 per couple.)</t>
  </si>
  <si>
    <t>Anticipated Expenses plus Contingency = $</t>
  </si>
  <si>
    <t>Subtract anticipated contribution from sponsor = $</t>
  </si>
  <si>
    <t>Budget minus contribution equals the amount required from registrations = $</t>
  </si>
  <si>
    <t>Budget minus contribution divided by Number of Paid Registrations Expected =  $</t>
  </si>
  <si>
    <t>Budget:</t>
  </si>
  <si>
    <t>(Round 88:H up to the next even ten dollars.)</t>
  </si>
  <si>
    <t>From 89:H ------&gt;</t>
  </si>
  <si>
    <t>Version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</si>
</sst>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 quotePrefix="1">
      <alignment horizontal="right"/>
    </xf>
    <xf numFmtId="0" fontId="0" fillId="0" borderId="0" xfId="0" applyFill="1" applyBorder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4" fontId="11" fillId="33" borderId="17" xfId="0" applyNumberFormat="1" applyFont="1" applyFill="1" applyBorder="1" applyAlignment="1">
      <alignment/>
    </xf>
    <xf numFmtId="0" fontId="11" fillId="0" borderId="0" xfId="0" applyFont="1" applyAlignment="1" quotePrefix="1">
      <alignment horizontal="right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18" xfId="0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>
      <selection activeCell="A1" sqref="A1"/>
    </sheetView>
  </sheetViews>
  <sheetFormatPr defaultColWidth="12.7109375" defaultRowHeight="15.75" customHeight="1"/>
  <cols>
    <col min="1" max="1" width="6.140625" style="19" customWidth="1"/>
  </cols>
  <sheetData>
    <row r="1" spans="2:9" ht="15.75" customHeight="1">
      <c r="B1" s="36"/>
      <c r="C1" s="37"/>
      <c r="D1" s="37"/>
      <c r="E1" s="38" t="s">
        <v>27</v>
      </c>
      <c r="F1" s="37"/>
      <c r="G1" s="37"/>
      <c r="H1" s="37"/>
      <c r="I1" s="58" t="s">
        <v>107</v>
      </c>
    </row>
    <row r="3" spans="2:9" ht="15.75" customHeight="1">
      <c r="B3" t="s">
        <v>22</v>
      </c>
      <c r="C3" s="40"/>
      <c r="D3" s="40"/>
      <c r="E3" s="40"/>
      <c r="F3" s="40"/>
      <c r="G3" s="3" t="s">
        <v>19</v>
      </c>
      <c r="H3" s="40"/>
      <c r="I3" s="40"/>
    </row>
    <row r="4" spans="2:9" ht="15.75" customHeight="1">
      <c r="B4" t="s">
        <v>0</v>
      </c>
      <c r="D4" s="40"/>
      <c r="E4" s="40"/>
      <c r="F4" s="40"/>
      <c r="G4" s="40"/>
      <c r="H4" s="40"/>
      <c r="I4" s="40"/>
    </row>
    <row r="6" spans="2:9" ht="15.75" customHeight="1">
      <c r="B6" s="39" t="s">
        <v>48</v>
      </c>
      <c r="C6" s="39" t="s">
        <v>49</v>
      </c>
      <c r="D6" s="39" t="s">
        <v>50</v>
      </c>
      <c r="E6" s="39" t="s">
        <v>51</v>
      </c>
      <c r="F6" s="39" t="s">
        <v>52</v>
      </c>
      <c r="G6" s="39" t="s">
        <v>53</v>
      </c>
      <c r="H6" s="39" t="s">
        <v>54</v>
      </c>
      <c r="I6" s="39" t="s">
        <v>88</v>
      </c>
    </row>
    <row r="7" spans="1:5" ht="15.75" customHeight="1">
      <c r="A7" s="39">
        <v>7</v>
      </c>
      <c r="E7" s="5" t="s">
        <v>29</v>
      </c>
    </row>
    <row r="8" spans="1:8" ht="15.75" customHeight="1">
      <c r="A8" s="39">
        <v>8</v>
      </c>
      <c r="F8" s="15" t="s">
        <v>33</v>
      </c>
      <c r="H8" s="15" t="s">
        <v>34</v>
      </c>
    </row>
    <row r="9" spans="1:8" ht="15.75" customHeight="1">
      <c r="A9" s="39">
        <v>9</v>
      </c>
      <c r="C9" t="s">
        <v>42</v>
      </c>
      <c r="F9" s="41">
        <v>35</v>
      </c>
      <c r="G9" s="18" t="s">
        <v>40</v>
      </c>
      <c r="H9" s="42">
        <f>F9*2</f>
        <v>70</v>
      </c>
    </row>
    <row r="10" spans="1:8" ht="15.75" customHeight="1">
      <c r="A10" s="39">
        <v>10</v>
      </c>
      <c r="C10" t="s">
        <v>28</v>
      </c>
      <c r="F10" s="42">
        <v>1</v>
      </c>
      <c r="H10" s="42">
        <v>2</v>
      </c>
    </row>
    <row r="11" spans="1:8" ht="15.75" customHeight="1">
      <c r="A11" s="39">
        <v>11</v>
      </c>
      <c r="C11" t="s">
        <v>62</v>
      </c>
      <c r="D11" t="s">
        <v>73</v>
      </c>
      <c r="F11" s="42">
        <v>1</v>
      </c>
      <c r="H11" s="42">
        <v>2</v>
      </c>
    </row>
    <row r="12" spans="1:8" ht="15.75" customHeight="1">
      <c r="A12" s="39">
        <v>12</v>
      </c>
      <c r="C12" t="s">
        <v>63</v>
      </c>
      <c r="F12" s="42">
        <v>0</v>
      </c>
      <c r="H12" s="42">
        <v>2</v>
      </c>
    </row>
    <row r="13" spans="1:8" ht="15.75" customHeight="1">
      <c r="A13" s="39">
        <v>13</v>
      </c>
      <c r="C13" t="s">
        <v>41</v>
      </c>
      <c r="F13" s="42"/>
      <c r="H13" s="42"/>
    </row>
    <row r="14" spans="1:8" ht="15.75" customHeight="1" thickBot="1">
      <c r="A14" s="39">
        <v>14</v>
      </c>
      <c r="C14" t="s">
        <v>41</v>
      </c>
      <c r="F14" s="43"/>
      <c r="H14" s="43"/>
    </row>
    <row r="15" spans="1:9" ht="15.75" customHeight="1" thickBot="1">
      <c r="A15" s="39">
        <v>15</v>
      </c>
      <c r="E15" s="3" t="s">
        <v>30</v>
      </c>
      <c r="F15" s="44">
        <f>SUM(F9:F14)</f>
        <v>37</v>
      </c>
      <c r="G15" s="16" t="s">
        <v>30</v>
      </c>
      <c r="H15" s="44">
        <f>SUM(H9:H14)</f>
        <v>76</v>
      </c>
      <c r="I15" s="17"/>
    </row>
    <row r="16" spans="1:9" ht="15.75" customHeight="1" thickTop="1">
      <c r="A16" s="39">
        <v>16</v>
      </c>
      <c r="F16" s="5" t="s">
        <v>31</v>
      </c>
      <c r="H16" s="5" t="s">
        <v>32</v>
      </c>
      <c r="I16" s="4"/>
    </row>
    <row r="17" ht="15.75" customHeight="1">
      <c r="A17" s="39">
        <v>17</v>
      </c>
    </row>
    <row r="18" spans="1:5" ht="15.75" customHeight="1">
      <c r="A18" s="39">
        <v>18</v>
      </c>
      <c r="E18" s="5" t="s">
        <v>2</v>
      </c>
    </row>
    <row r="19" spans="1:6" ht="15.75" customHeight="1">
      <c r="A19" s="39">
        <v>19</v>
      </c>
      <c r="B19" s="25" t="s">
        <v>69</v>
      </c>
      <c r="D19" s="1" t="s">
        <v>68</v>
      </c>
      <c r="F19" s="1" t="s">
        <v>66</v>
      </c>
    </row>
    <row r="20" spans="1:6" ht="15.75" customHeight="1">
      <c r="A20" s="39">
        <v>20</v>
      </c>
      <c r="B20" s="30" t="s">
        <v>82</v>
      </c>
      <c r="D20" s="1" t="s">
        <v>65</v>
      </c>
      <c r="E20" s="5"/>
      <c r="F20" s="1" t="s">
        <v>67</v>
      </c>
    </row>
    <row r="21" spans="1:8" ht="15.75" customHeight="1">
      <c r="A21" s="39">
        <v>21</v>
      </c>
      <c r="B21" s="42">
        <f>F15</f>
        <v>37</v>
      </c>
      <c r="C21" s="27" t="s">
        <v>71</v>
      </c>
      <c r="D21" s="45"/>
      <c r="E21" s="26" t="s">
        <v>64</v>
      </c>
      <c r="F21" s="45"/>
      <c r="G21" s="52" t="s">
        <v>70</v>
      </c>
      <c r="H21" s="45">
        <f>B21*D21*F21</f>
        <v>0</v>
      </c>
    </row>
    <row r="22" spans="1:8" ht="15.75" customHeight="1">
      <c r="A22" s="39">
        <v>22</v>
      </c>
      <c r="B22" t="s">
        <v>3</v>
      </c>
      <c r="D22" s="2" t="s">
        <v>20</v>
      </c>
      <c r="E22" s="2"/>
      <c r="F22" s="40"/>
      <c r="G22" s="47" t="s">
        <v>1</v>
      </c>
      <c r="H22" s="45"/>
    </row>
    <row r="23" spans="1:8" ht="15.75" customHeight="1" thickBot="1">
      <c r="A23" s="39">
        <v>23</v>
      </c>
      <c r="B23" t="s">
        <v>3</v>
      </c>
      <c r="D23" s="40"/>
      <c r="E23" s="40"/>
      <c r="F23" s="40"/>
      <c r="G23" s="47" t="s">
        <v>1</v>
      </c>
      <c r="H23" s="46"/>
    </row>
    <row r="24" spans="1:9" ht="15.75" customHeight="1">
      <c r="A24" s="39">
        <v>24</v>
      </c>
      <c r="H24" s="3" t="s">
        <v>4</v>
      </c>
      <c r="I24" s="45">
        <f>SUM(H21:H23)</f>
        <v>0</v>
      </c>
    </row>
    <row r="25" spans="1:9" ht="15.75" customHeight="1">
      <c r="A25" s="39">
        <v>25</v>
      </c>
      <c r="H25" s="3"/>
      <c r="I25" s="8"/>
    </row>
    <row r="26" spans="1:5" ht="15.75" customHeight="1">
      <c r="A26" s="39">
        <v>26</v>
      </c>
      <c r="E26" s="5" t="s">
        <v>5</v>
      </c>
    </row>
    <row r="27" spans="1:5" ht="15.75" customHeight="1">
      <c r="A27" s="39">
        <v>27</v>
      </c>
      <c r="E27" s="1" t="s">
        <v>24</v>
      </c>
    </row>
    <row r="28" spans="1:5" ht="15.75" customHeight="1">
      <c r="A28" s="39">
        <v>28</v>
      </c>
      <c r="E28" s="1" t="s">
        <v>21</v>
      </c>
    </row>
    <row r="29" spans="1:5" ht="15.75" customHeight="1">
      <c r="A29" s="39">
        <v>29</v>
      </c>
      <c r="E29" s="1"/>
    </row>
    <row r="30" spans="1:8" ht="15.75" customHeight="1">
      <c r="A30" s="39">
        <v>30</v>
      </c>
      <c r="C30" s="7" t="s">
        <v>6</v>
      </c>
      <c r="D30" s="6"/>
      <c r="E30" s="6"/>
      <c r="F30" s="9"/>
      <c r="G30" s="9" t="s">
        <v>35</v>
      </c>
      <c r="H30" s="12"/>
    </row>
    <row r="31" spans="1:8" ht="15.75" customHeight="1">
      <c r="A31" s="39">
        <v>31</v>
      </c>
      <c r="B31" s="40"/>
      <c r="C31" s="40"/>
      <c r="D31" s="40"/>
      <c r="E31" s="47"/>
      <c r="F31" s="47" t="s">
        <v>1</v>
      </c>
      <c r="G31" s="45"/>
      <c r="H31" s="13"/>
    </row>
    <row r="32" spans="1:8" ht="15.75" customHeight="1">
      <c r="A32" s="39">
        <v>32</v>
      </c>
      <c r="B32" s="40"/>
      <c r="C32" s="40"/>
      <c r="D32" s="40"/>
      <c r="E32" s="47"/>
      <c r="F32" s="47" t="s">
        <v>1</v>
      </c>
      <c r="G32" s="45"/>
      <c r="H32" s="13"/>
    </row>
    <row r="33" spans="1:8" ht="15.75" customHeight="1">
      <c r="A33" s="39">
        <v>33</v>
      </c>
      <c r="B33" s="40"/>
      <c r="C33" s="40"/>
      <c r="D33" s="40"/>
      <c r="E33" s="47"/>
      <c r="F33" s="47" t="s">
        <v>1</v>
      </c>
      <c r="G33" s="45"/>
      <c r="H33" s="13"/>
    </row>
    <row r="34" spans="1:8" ht="15.75" customHeight="1">
      <c r="A34" s="39">
        <v>34</v>
      </c>
      <c r="B34" s="40"/>
      <c r="C34" s="40"/>
      <c r="D34" s="40"/>
      <c r="E34" s="47"/>
      <c r="F34" s="47" t="s">
        <v>1</v>
      </c>
      <c r="G34" s="45"/>
      <c r="H34" s="13"/>
    </row>
    <row r="35" spans="1:8" ht="15.75" customHeight="1">
      <c r="A35" s="39">
        <v>35</v>
      </c>
      <c r="B35" s="40"/>
      <c r="C35" s="40"/>
      <c r="D35" s="40"/>
      <c r="E35" s="47"/>
      <c r="F35" s="47" t="s">
        <v>1</v>
      </c>
      <c r="G35" s="45"/>
      <c r="H35" s="13"/>
    </row>
    <row r="36" spans="1:8" ht="15.75" customHeight="1" thickBot="1">
      <c r="A36" s="39">
        <v>36</v>
      </c>
      <c r="B36" s="40"/>
      <c r="C36" s="40"/>
      <c r="D36" s="40"/>
      <c r="E36" s="47"/>
      <c r="F36" s="47" t="s">
        <v>1</v>
      </c>
      <c r="G36" s="46"/>
      <c r="H36" s="13"/>
    </row>
    <row r="37" spans="1:8" ht="15.75" customHeight="1">
      <c r="A37" s="39">
        <v>37</v>
      </c>
      <c r="B37" s="4"/>
      <c r="C37" s="4"/>
      <c r="D37" s="4"/>
      <c r="E37" s="14"/>
      <c r="F37" s="14" t="s">
        <v>36</v>
      </c>
      <c r="G37" s="45">
        <f>SUM(G31:G36)</f>
        <v>0</v>
      </c>
      <c r="H37" s="13"/>
    </row>
    <row r="38" spans="1:7" ht="15.75" customHeight="1">
      <c r="A38" s="39">
        <v>38</v>
      </c>
      <c r="D38" s="31" t="s">
        <v>83</v>
      </c>
      <c r="F38" s="3" t="s">
        <v>37</v>
      </c>
      <c r="G38" s="48">
        <f>H15</f>
        <v>76</v>
      </c>
    </row>
    <row r="39" spans="1:9" ht="15.75" customHeight="1">
      <c r="A39" s="39">
        <v>39</v>
      </c>
      <c r="H39" s="3" t="s">
        <v>75</v>
      </c>
      <c r="I39" s="45">
        <f>G37*G38</f>
        <v>0</v>
      </c>
    </row>
    <row r="40" spans="1:9" ht="15.75" customHeight="1">
      <c r="A40" s="39">
        <v>40</v>
      </c>
      <c r="H40" s="3"/>
      <c r="I40" s="8"/>
    </row>
    <row r="41" spans="1:5" ht="15.75" customHeight="1">
      <c r="A41" s="39">
        <v>41</v>
      </c>
      <c r="E41" s="5" t="s">
        <v>8</v>
      </c>
    </row>
    <row r="42" spans="1:5" ht="15.75" customHeight="1">
      <c r="A42" s="39">
        <v>42</v>
      </c>
      <c r="E42" s="1" t="s">
        <v>21</v>
      </c>
    </row>
    <row r="43" spans="1:9" ht="15.75" customHeight="1">
      <c r="A43" s="39">
        <v>43</v>
      </c>
      <c r="E43" s="1"/>
      <c r="H43" s="4"/>
      <c r="I43" s="4"/>
    </row>
    <row r="44" spans="1:9" ht="15.75" customHeight="1">
      <c r="A44" s="39">
        <v>44</v>
      </c>
      <c r="B44" s="7" t="s">
        <v>9</v>
      </c>
      <c r="C44" s="10" t="s">
        <v>23</v>
      </c>
      <c r="D44" s="6"/>
      <c r="E44" s="6"/>
      <c r="F44" s="9"/>
      <c r="G44" s="9" t="s">
        <v>38</v>
      </c>
      <c r="H44" s="12"/>
      <c r="I44" s="4"/>
    </row>
    <row r="45" spans="1:9" ht="15.75" customHeight="1">
      <c r="A45" s="39">
        <v>45</v>
      </c>
      <c r="B45" s="40"/>
      <c r="C45" s="40"/>
      <c r="D45" s="40"/>
      <c r="E45" s="47"/>
      <c r="F45" s="47" t="s">
        <v>1</v>
      </c>
      <c r="G45" s="45"/>
      <c r="H45" s="13"/>
      <c r="I45" s="4"/>
    </row>
    <row r="46" spans="1:9" ht="15.75" customHeight="1">
      <c r="A46" s="39">
        <v>46</v>
      </c>
      <c r="B46" s="40"/>
      <c r="C46" s="40"/>
      <c r="D46" s="40"/>
      <c r="E46" s="47"/>
      <c r="F46" s="47" t="s">
        <v>1</v>
      </c>
      <c r="G46" s="45"/>
      <c r="H46" s="13"/>
      <c r="I46" s="4"/>
    </row>
    <row r="47" spans="1:9" ht="15.75" customHeight="1">
      <c r="A47" s="39">
        <v>47</v>
      </c>
      <c r="B47" s="40"/>
      <c r="C47" s="40"/>
      <c r="D47" s="40"/>
      <c r="E47" s="47"/>
      <c r="F47" s="47" t="s">
        <v>1</v>
      </c>
      <c r="G47" s="45"/>
      <c r="H47" s="13"/>
      <c r="I47" s="4"/>
    </row>
    <row r="48" spans="1:9" ht="15.75" customHeight="1">
      <c r="A48" s="39">
        <v>48</v>
      </c>
      <c r="B48" s="40"/>
      <c r="C48" s="40"/>
      <c r="D48" s="40"/>
      <c r="E48" s="47"/>
      <c r="F48" s="47" t="s">
        <v>1</v>
      </c>
      <c r="G48" s="45"/>
      <c r="H48" s="13"/>
      <c r="I48" s="4"/>
    </row>
    <row r="49" spans="1:9" ht="15.75" customHeight="1" thickBot="1">
      <c r="A49" s="39">
        <v>49</v>
      </c>
      <c r="B49" s="40"/>
      <c r="C49" s="40"/>
      <c r="D49" s="40"/>
      <c r="E49" s="47"/>
      <c r="F49" s="47" t="s">
        <v>1</v>
      </c>
      <c r="G49" s="46"/>
      <c r="H49" s="13"/>
      <c r="I49" s="4"/>
    </row>
    <row r="50" spans="1:9" ht="15.75" customHeight="1">
      <c r="A50" s="39">
        <v>50</v>
      </c>
      <c r="B50" s="4"/>
      <c r="C50" s="4"/>
      <c r="D50" s="4"/>
      <c r="E50" s="14"/>
      <c r="F50" s="14" t="s">
        <v>39</v>
      </c>
      <c r="G50" s="45">
        <f>SUM(G45:G49)</f>
        <v>0</v>
      </c>
      <c r="H50" s="13"/>
      <c r="I50" s="4"/>
    </row>
    <row r="51" spans="1:9" ht="15.75" customHeight="1">
      <c r="A51" s="39">
        <v>51</v>
      </c>
      <c r="B51" s="4"/>
      <c r="C51" s="4"/>
      <c r="D51" s="31" t="s">
        <v>83</v>
      </c>
      <c r="F51" s="3" t="s">
        <v>37</v>
      </c>
      <c r="G51" s="48">
        <f>H15</f>
        <v>76</v>
      </c>
      <c r="H51" s="13" t="s">
        <v>18</v>
      </c>
      <c r="I51" s="4"/>
    </row>
    <row r="52" spans="1:9" ht="15.75" customHeight="1">
      <c r="A52" s="39">
        <v>52</v>
      </c>
      <c r="H52" s="3" t="s">
        <v>74</v>
      </c>
      <c r="I52" s="45">
        <f>G50*G51</f>
        <v>0</v>
      </c>
    </row>
    <row r="53" spans="1:9" ht="15.75" customHeight="1">
      <c r="A53" s="39">
        <v>53</v>
      </c>
      <c r="H53" s="3"/>
      <c r="I53" s="8"/>
    </row>
    <row r="54" spans="1:9" ht="15.75" customHeight="1">
      <c r="A54" s="39">
        <v>54</v>
      </c>
      <c r="B54" s="39" t="s">
        <v>48</v>
      </c>
      <c r="C54" s="39" t="s">
        <v>49</v>
      </c>
      <c r="D54" s="39" t="s">
        <v>50</v>
      </c>
      <c r="E54" s="39" t="s">
        <v>51</v>
      </c>
      <c r="F54" s="39" t="s">
        <v>52</v>
      </c>
      <c r="G54" s="39" t="s">
        <v>53</v>
      </c>
      <c r="H54" s="39" t="s">
        <v>54</v>
      </c>
      <c r="I54" s="39" t="s">
        <v>88</v>
      </c>
    </row>
    <row r="55" spans="1:5" ht="15.75" customHeight="1">
      <c r="A55" s="39">
        <v>55</v>
      </c>
      <c r="E55" s="5" t="s">
        <v>11</v>
      </c>
    </row>
    <row r="56" spans="1:8" ht="15.75" customHeight="1">
      <c r="A56" s="39">
        <v>56</v>
      </c>
      <c r="B56" t="s">
        <v>14</v>
      </c>
      <c r="D56" s="40"/>
      <c r="E56" s="40"/>
      <c r="F56" s="40"/>
      <c r="G56" s="47" t="s">
        <v>1</v>
      </c>
      <c r="H56" s="45"/>
    </row>
    <row r="57" spans="1:8" ht="15.75" customHeight="1">
      <c r="A57" s="39">
        <v>57</v>
      </c>
      <c r="B57" s="4" t="s">
        <v>25</v>
      </c>
      <c r="D57" s="40"/>
      <c r="E57" s="40"/>
      <c r="F57" s="40"/>
      <c r="G57" s="47" t="s">
        <v>1</v>
      </c>
      <c r="H57" s="45"/>
    </row>
    <row r="58" spans="1:8" ht="15.75" customHeight="1">
      <c r="A58" s="39">
        <v>58</v>
      </c>
      <c r="B58" s="11" t="s">
        <v>26</v>
      </c>
      <c r="D58" s="40"/>
      <c r="E58" s="40"/>
      <c r="F58" s="40"/>
      <c r="G58" s="47" t="s">
        <v>1</v>
      </c>
      <c r="H58" s="45"/>
    </row>
    <row r="59" spans="1:8" ht="15.75" customHeight="1">
      <c r="A59" s="39">
        <v>59</v>
      </c>
      <c r="B59" t="s">
        <v>12</v>
      </c>
      <c r="D59" s="40"/>
      <c r="E59" s="40"/>
      <c r="F59" s="40"/>
      <c r="G59" s="47" t="s">
        <v>1</v>
      </c>
      <c r="H59" s="45"/>
    </row>
    <row r="60" spans="1:8" ht="15.75" customHeight="1">
      <c r="A60" s="39">
        <v>60</v>
      </c>
      <c r="B60" t="s">
        <v>13</v>
      </c>
      <c r="D60" s="40"/>
      <c r="E60" s="40"/>
      <c r="F60" s="40"/>
      <c r="G60" s="47" t="s">
        <v>1</v>
      </c>
      <c r="H60" s="45"/>
    </row>
    <row r="61" spans="1:8" ht="15.75" customHeight="1">
      <c r="A61" s="39">
        <v>61</v>
      </c>
      <c r="B61" t="s">
        <v>17</v>
      </c>
      <c r="D61" s="40"/>
      <c r="E61" s="40"/>
      <c r="F61" s="40"/>
      <c r="G61" s="47" t="s">
        <v>1</v>
      </c>
      <c r="H61" s="45"/>
    </row>
    <row r="62" spans="1:8" ht="15.75" customHeight="1">
      <c r="A62" s="39">
        <v>62</v>
      </c>
      <c r="B62" t="s">
        <v>72</v>
      </c>
      <c r="D62" s="40"/>
      <c r="E62" s="40"/>
      <c r="F62" s="40"/>
      <c r="G62" s="47" t="s">
        <v>1</v>
      </c>
      <c r="H62" s="45"/>
    </row>
    <row r="63" spans="1:8" ht="15.75" customHeight="1">
      <c r="A63" s="39">
        <v>63</v>
      </c>
      <c r="B63" t="s">
        <v>15</v>
      </c>
      <c r="D63" s="2" t="s">
        <v>99</v>
      </c>
      <c r="E63" s="2"/>
      <c r="F63" s="40"/>
      <c r="G63" s="47" t="s">
        <v>1</v>
      </c>
      <c r="H63" s="45"/>
    </row>
    <row r="64" spans="1:8" ht="15.75" customHeight="1">
      <c r="A64" s="39">
        <v>64</v>
      </c>
      <c r="B64" s="2"/>
      <c r="C64" s="2"/>
      <c r="D64" s="40"/>
      <c r="E64" s="40"/>
      <c r="F64" s="40"/>
      <c r="G64" s="47" t="s">
        <v>1</v>
      </c>
      <c r="H64" s="45"/>
    </row>
    <row r="65" spans="1:8" ht="15.75" customHeight="1">
      <c r="A65" s="39">
        <v>65</v>
      </c>
      <c r="B65" s="2"/>
      <c r="C65" s="2"/>
      <c r="D65" s="40"/>
      <c r="E65" s="40"/>
      <c r="F65" s="2"/>
      <c r="G65" s="47" t="s">
        <v>1</v>
      </c>
      <c r="H65" s="45"/>
    </row>
    <row r="66" spans="1:8" ht="15.75" customHeight="1">
      <c r="A66" s="39">
        <v>66</v>
      </c>
      <c r="B66" s="2"/>
      <c r="C66" s="2"/>
      <c r="D66" s="40"/>
      <c r="E66" s="40"/>
      <c r="F66" s="40"/>
      <c r="G66" s="47" t="s">
        <v>1</v>
      </c>
      <c r="H66" s="45"/>
    </row>
    <row r="67" spans="1:8" ht="15.75" customHeight="1">
      <c r="A67" s="39">
        <v>67</v>
      </c>
      <c r="B67" s="2"/>
      <c r="C67" s="2"/>
      <c r="D67" s="40"/>
      <c r="E67" s="40"/>
      <c r="F67" s="40"/>
      <c r="G67" s="47" t="s">
        <v>1</v>
      </c>
      <c r="H67" s="45"/>
    </row>
    <row r="68" spans="1:8" ht="15.75" customHeight="1">
      <c r="A68" s="39">
        <v>68</v>
      </c>
      <c r="B68" s="2"/>
      <c r="C68" s="2"/>
      <c r="D68" s="40"/>
      <c r="E68" s="40"/>
      <c r="F68" s="40"/>
      <c r="G68" s="47" t="s">
        <v>1</v>
      </c>
      <c r="H68" s="45"/>
    </row>
    <row r="69" spans="1:8" ht="15.75" customHeight="1">
      <c r="A69" s="39">
        <v>69</v>
      </c>
      <c r="B69" s="2"/>
      <c r="C69" s="2"/>
      <c r="D69" s="2"/>
      <c r="E69" s="2"/>
      <c r="F69" s="2"/>
      <c r="G69" s="47" t="s">
        <v>1</v>
      </c>
      <c r="H69" s="45"/>
    </row>
    <row r="70" spans="1:8" ht="15.75" customHeight="1">
      <c r="A70" s="39">
        <v>70</v>
      </c>
      <c r="B70" s="40"/>
      <c r="C70" s="40"/>
      <c r="D70" s="40"/>
      <c r="E70" s="40"/>
      <c r="F70" s="40"/>
      <c r="G70" s="47" t="s">
        <v>1</v>
      </c>
      <c r="H70" s="45"/>
    </row>
    <row r="71" spans="1:8" ht="15.75" customHeight="1">
      <c r="A71" s="39">
        <v>71</v>
      </c>
      <c r="B71" s="40"/>
      <c r="C71" s="40"/>
      <c r="D71" s="40"/>
      <c r="E71" s="40"/>
      <c r="F71" s="40"/>
      <c r="G71" s="47" t="s">
        <v>1</v>
      </c>
      <c r="H71" s="45"/>
    </row>
    <row r="72" spans="1:8" ht="15.75" customHeight="1">
      <c r="A72" s="39">
        <v>72</v>
      </c>
      <c r="B72" s="40"/>
      <c r="C72" s="40"/>
      <c r="D72" s="40"/>
      <c r="E72" s="40"/>
      <c r="F72" s="40"/>
      <c r="G72" s="47" t="s">
        <v>1</v>
      </c>
      <c r="H72" s="45"/>
    </row>
    <row r="73" spans="1:8" ht="15.75" customHeight="1" thickBot="1">
      <c r="A73" s="39">
        <v>73</v>
      </c>
      <c r="B73" s="49"/>
      <c r="C73" s="48"/>
      <c r="D73" s="40"/>
      <c r="E73" s="40"/>
      <c r="F73" s="40"/>
      <c r="G73" s="47" t="s">
        <v>1</v>
      </c>
      <c r="H73" s="46"/>
    </row>
    <row r="74" spans="1:9" ht="15.75" customHeight="1">
      <c r="A74" s="39">
        <v>74</v>
      </c>
      <c r="B74" s="4"/>
      <c r="C74" s="4"/>
      <c r="H74" s="14" t="s">
        <v>16</v>
      </c>
      <c r="I74" s="45">
        <f>SUM(H56:H73)</f>
        <v>0</v>
      </c>
    </row>
    <row r="75" spans="1:7" ht="15.75" customHeight="1">
      <c r="A75" s="39">
        <v>75</v>
      </c>
      <c r="B75" s="4"/>
      <c r="C75" s="4"/>
      <c r="D75" s="31" t="s">
        <v>83</v>
      </c>
      <c r="F75" s="3" t="s">
        <v>37</v>
      </c>
      <c r="G75" s="40">
        <f>H15</f>
        <v>76</v>
      </c>
    </row>
    <row r="76" spans="1:11" ht="15.75" customHeight="1">
      <c r="A76" s="39">
        <v>76</v>
      </c>
      <c r="F76" s="3" t="s">
        <v>89</v>
      </c>
      <c r="G76" s="45">
        <f>I74/G75</f>
        <v>0</v>
      </c>
      <c r="I76" s="8"/>
      <c r="K76" s="4"/>
    </row>
    <row r="77" spans="1:11" ht="15.75" customHeight="1">
      <c r="A77" s="39">
        <v>77</v>
      </c>
      <c r="G77" s="50"/>
      <c r="K77" s="4"/>
    </row>
    <row r="78" spans="1:7" ht="15.75" customHeight="1">
      <c r="A78" s="39">
        <v>78</v>
      </c>
      <c r="C78" s="31" t="s">
        <v>84</v>
      </c>
      <c r="F78" s="3" t="s">
        <v>4</v>
      </c>
      <c r="G78" s="45">
        <f>I24</f>
        <v>0</v>
      </c>
    </row>
    <row r="79" spans="1:7" ht="15.75" customHeight="1">
      <c r="A79" s="39">
        <v>79</v>
      </c>
      <c r="C79" s="31" t="s">
        <v>85</v>
      </c>
      <c r="F79" s="3" t="s">
        <v>7</v>
      </c>
      <c r="G79" s="45">
        <f>I39</f>
        <v>0</v>
      </c>
    </row>
    <row r="80" spans="1:7" ht="15.75" customHeight="1">
      <c r="A80" s="39">
        <v>80</v>
      </c>
      <c r="C80" s="31" t="s">
        <v>92</v>
      </c>
      <c r="F80" s="3" t="s">
        <v>10</v>
      </c>
      <c r="G80" s="45">
        <f>I52</f>
        <v>0</v>
      </c>
    </row>
    <row r="81" spans="1:7" ht="15.75" customHeight="1" thickBot="1">
      <c r="A81" s="39">
        <v>81</v>
      </c>
      <c r="C81" s="31" t="s">
        <v>93</v>
      </c>
      <c r="F81" s="3" t="s">
        <v>16</v>
      </c>
      <c r="G81" s="46">
        <f>I74</f>
        <v>0</v>
      </c>
    </row>
    <row r="82" spans="1:8" ht="15.75" customHeight="1">
      <c r="A82" s="39">
        <v>82</v>
      </c>
      <c r="G82" s="3" t="s">
        <v>55</v>
      </c>
      <c r="H82" s="53">
        <f>SUM(G78:G81)</f>
        <v>0</v>
      </c>
    </row>
    <row r="83" spans="1:8" ht="15.75" customHeight="1">
      <c r="A83" s="39">
        <v>83</v>
      </c>
      <c r="G83" s="3" t="s">
        <v>61</v>
      </c>
      <c r="H83" s="45">
        <f>0.1*H82</f>
        <v>0</v>
      </c>
    </row>
    <row r="84" spans="1:9" ht="15.75" customHeight="1">
      <c r="A84" s="39">
        <v>84</v>
      </c>
      <c r="D84" s="56" t="s">
        <v>104</v>
      </c>
      <c r="G84" s="27" t="s">
        <v>100</v>
      </c>
      <c r="H84" s="54">
        <f>SUM(H82:H83)</f>
        <v>0</v>
      </c>
      <c r="I84" s="22" t="s">
        <v>76</v>
      </c>
    </row>
    <row r="85" spans="1:9" ht="15.75" customHeight="1" thickBot="1">
      <c r="A85" s="39">
        <v>85</v>
      </c>
      <c r="D85" s="28"/>
      <c r="E85" s="28"/>
      <c r="F85" s="3"/>
      <c r="G85" s="27" t="s">
        <v>101</v>
      </c>
      <c r="H85" s="55">
        <v>5000</v>
      </c>
      <c r="I85" s="22"/>
    </row>
    <row r="86" spans="1:9" ht="15.75" customHeight="1" thickTop="1">
      <c r="A86" s="39">
        <v>86</v>
      </c>
      <c r="D86" s="28"/>
      <c r="F86" s="3"/>
      <c r="G86" s="22" t="s">
        <v>102</v>
      </c>
      <c r="H86" s="54">
        <f>H84-H85</f>
        <v>-5000</v>
      </c>
      <c r="I86" s="22"/>
    </row>
    <row r="87" spans="1:8" ht="15.75" customHeight="1">
      <c r="A87" s="39">
        <v>87</v>
      </c>
      <c r="C87" s="31" t="s">
        <v>94</v>
      </c>
      <c r="G87" s="3" t="s">
        <v>43</v>
      </c>
      <c r="H87" s="40">
        <f>F9</f>
        <v>35</v>
      </c>
    </row>
    <row r="88" spans="1:11" ht="15.75" customHeight="1" thickBot="1">
      <c r="A88" s="39">
        <v>88</v>
      </c>
      <c r="G88" s="27" t="s">
        <v>103</v>
      </c>
      <c r="H88" s="53">
        <f>(H84-5000)/H87</f>
        <v>-142.85714285714286</v>
      </c>
      <c r="K88" s="35"/>
    </row>
    <row r="89" spans="1:11" ht="18.75" customHeight="1" thickBot="1">
      <c r="A89" s="39">
        <v>89</v>
      </c>
      <c r="C89" s="29"/>
      <c r="D89" s="27" t="s">
        <v>105</v>
      </c>
      <c r="G89" s="22" t="s">
        <v>56</v>
      </c>
      <c r="H89" s="51">
        <f>ROUNDUP(H88,-1)</f>
        <v>-150</v>
      </c>
      <c r="I89" s="22" t="s">
        <v>77</v>
      </c>
      <c r="K89" s="35"/>
    </row>
    <row r="90" spans="1:8" ht="15.75" customHeight="1">
      <c r="A90" s="39">
        <v>90</v>
      </c>
      <c r="C90" s="33" t="s">
        <v>86</v>
      </c>
      <c r="G90" s="14" t="s">
        <v>36</v>
      </c>
      <c r="H90" s="45">
        <f>G37</f>
        <v>0</v>
      </c>
    </row>
    <row r="91" spans="1:8" ht="15.75" customHeight="1">
      <c r="A91" s="39">
        <v>91</v>
      </c>
      <c r="C91" s="33" t="s">
        <v>95</v>
      </c>
      <c r="G91" s="20" t="s">
        <v>80</v>
      </c>
      <c r="H91" s="45">
        <f>G50</f>
        <v>0</v>
      </c>
    </row>
    <row r="92" spans="1:8" ht="15.75" customHeight="1" thickBot="1">
      <c r="A92" s="39">
        <v>92</v>
      </c>
      <c r="C92" s="33" t="s">
        <v>96</v>
      </c>
      <c r="G92" s="3" t="s">
        <v>91</v>
      </c>
      <c r="H92" s="46">
        <f>G76</f>
        <v>0</v>
      </c>
    </row>
    <row r="93" spans="1:8" ht="15.75" customHeight="1" thickBot="1">
      <c r="A93" s="39">
        <v>93</v>
      </c>
      <c r="G93" s="3" t="s">
        <v>57</v>
      </c>
      <c r="H93" s="45">
        <f>SUM(H90:H92)</f>
        <v>0</v>
      </c>
    </row>
    <row r="94" spans="1:9" ht="18.75" customHeight="1" thickBot="1">
      <c r="A94" s="39">
        <v>94</v>
      </c>
      <c r="D94" s="32" t="s">
        <v>97</v>
      </c>
      <c r="G94" s="22" t="s">
        <v>60</v>
      </c>
      <c r="H94" s="51">
        <f>ROUNDUP(H93,-1)</f>
        <v>0</v>
      </c>
      <c r="I94" s="22" t="s">
        <v>78</v>
      </c>
    </row>
    <row r="95" spans="1:8" ht="15.75" customHeight="1">
      <c r="A95" s="39">
        <v>95</v>
      </c>
      <c r="H95" s="50"/>
    </row>
    <row r="96" spans="1:8" ht="15.75" customHeight="1">
      <c r="A96" s="39">
        <v>96</v>
      </c>
      <c r="C96" s="57" t="s">
        <v>106</v>
      </c>
      <c r="G96" s="14" t="s">
        <v>56</v>
      </c>
      <c r="H96" s="45">
        <f>H89</f>
        <v>-150</v>
      </c>
    </row>
    <row r="97" spans="1:8" ht="15.75" customHeight="1" thickBot="1">
      <c r="A97" s="39">
        <v>97</v>
      </c>
      <c r="C97" s="34" t="s">
        <v>90</v>
      </c>
      <c r="G97" s="21" t="s">
        <v>58</v>
      </c>
      <c r="H97" s="45">
        <f>H94</f>
        <v>0</v>
      </c>
    </row>
    <row r="98" spans="1:9" ht="18.75" customHeight="1" thickBot="1">
      <c r="A98" s="39">
        <v>98</v>
      </c>
      <c r="G98" s="23" t="s">
        <v>59</v>
      </c>
      <c r="H98" s="51">
        <f>H96-H97</f>
        <v>-150</v>
      </c>
      <c r="I98" s="22" t="s">
        <v>79</v>
      </c>
    </row>
    <row r="99" spans="1:8" ht="15.75" customHeight="1" thickBot="1">
      <c r="A99" s="39">
        <v>99</v>
      </c>
      <c r="H99" s="50"/>
    </row>
    <row r="100" spans="1:9" ht="15.75" customHeight="1" thickBot="1">
      <c r="A100" s="39">
        <v>100</v>
      </c>
      <c r="G100" s="23" t="s">
        <v>87</v>
      </c>
      <c r="H100" s="51">
        <f>H89+35</f>
        <v>-115</v>
      </c>
      <c r="I100" s="22" t="s">
        <v>81</v>
      </c>
    </row>
    <row r="101" spans="1:3" ht="15.75" customHeight="1">
      <c r="A101" s="39">
        <v>101</v>
      </c>
      <c r="C101" t="s">
        <v>98</v>
      </c>
    </row>
    <row r="102" spans="1:3" ht="15.75" customHeight="1">
      <c r="A102" s="39">
        <v>102</v>
      </c>
      <c r="C102" t="s">
        <v>44</v>
      </c>
    </row>
    <row r="103" spans="1:4" ht="15.75" customHeight="1">
      <c r="A103" s="39">
        <v>103</v>
      </c>
      <c r="D103" t="s">
        <v>45</v>
      </c>
    </row>
    <row r="104" spans="1:3" ht="15.75" customHeight="1">
      <c r="A104" s="39">
        <v>104</v>
      </c>
      <c r="C104" s="24" t="s">
        <v>46</v>
      </c>
    </row>
    <row r="105" spans="1:4" ht="15.75" customHeight="1">
      <c r="A105" s="39">
        <v>105</v>
      </c>
      <c r="D105" s="24" t="s">
        <v>47</v>
      </c>
    </row>
  </sheetData>
  <sheetProtection/>
  <printOptions/>
  <pageMargins left="0.4" right="0.36" top="0.53" bottom="0.7" header="0.3" footer="0.36"/>
  <pageSetup fitToHeight="2" horizontalDpi="300" verticalDpi="300" orientation="portrait" scale="83" r:id="rId1"/>
  <headerFooter alignWithMargins="0">
    <oddFooter>&amp;LVersion 4</oddFooter>
  </headerFooter>
  <rowBreaks count="1" manualBreakCount="1"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ABCO Automation,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Ricks</dc:creator>
  <cp:keywords/>
  <dc:description/>
  <cp:lastModifiedBy>Graham Ricks</cp:lastModifiedBy>
  <cp:lastPrinted>2011-09-30T06:11:55Z</cp:lastPrinted>
  <dcterms:created xsi:type="dcterms:W3CDTF">2007-02-25T19:22:26Z</dcterms:created>
  <dcterms:modified xsi:type="dcterms:W3CDTF">2011-09-30T06:18:30Z</dcterms:modified>
  <cp:category/>
  <cp:version/>
  <cp:contentType/>
  <cp:contentStatus/>
</cp:coreProperties>
</file>